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340" windowHeight="13240" activeTab="0"/>
  </bookViews>
  <sheets>
    <sheet name="EmulsionantiQuantitaTab.xl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<sst xmlns="http://schemas.openxmlformats.org/spreadsheetml/2006/main" count="18" uniqueCount="18">
  <si>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Cc by P. Forster nc-2.5-it</t>
  </si>
  <si>
    <t>Fase idrica: somma di acqua, alcol, idrolati, tinture, estratti, zuccheri, …</t>
  </si>
  <si>
    <t>Osservazioni:</t>
  </si>
  <si>
    <t>Istruzione:</t>
  </si>
  <si>
    <t>Lecitina</t>
  </si>
  <si>
    <t>%</t>
  </si>
  <si>
    <t>Fase lipidica: resto = somma di oli, grassi, burro, cere, vaselina, emulsionanti</t>
  </si>
  <si>
    <t>fase idrica</t>
  </si>
  <si>
    <t>Alcol lanolinico</t>
  </si>
  <si>
    <t>Lanolina oppure</t>
  </si>
  <si>
    <t>fase lipidica</t>
  </si>
  <si>
    <t>Modificare solo le caselle rosse! Altrimenti non funziona più!</t>
  </si>
  <si>
    <t xml:space="preserve">* digitare "Emulsione totale" e "fase idrica" in grammi (gr) nelle apposite caselle. 
* vengono indicate le percentuali e una o due proposte per l'emulsionante da applicare. </t>
  </si>
  <si>
    <t>Emulsione totale</t>
  </si>
  <si>
    <t>di cui emulsionanti</t>
  </si>
  <si>
    <t>gr</t>
  </si>
  <si>
    <t>In caso di guasto mail to:MedPop@gmail.com. L'originale (da scaricare) si trova sotto: http://www.pforster.ch/Galenica/Miscele/EmulsionantiQuantitaTab.xls</t>
  </si>
  <si>
    <t>Calcolatrice emulsioni</t>
  </si>
</sst>
</file>

<file path=xl/styles.xml><?xml version="1.0" encoding="utf-8"?>
<styleSheet xmlns="http://schemas.openxmlformats.org/spreadsheetml/2006/main">
  <numFmts count="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0.0"/>
  </numFmts>
  <fonts count="17">
    <font>
      <sz val="10"/>
      <name val="Arial"/>
      <family val="2"/>
    </font>
    <font>
      <sz val="9"/>
      <color indexed="19"/>
      <name val="Arial"/>
      <family val="2"/>
    </font>
    <font>
      <b/>
      <sz val="12"/>
      <color indexed="18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i/>
      <sz val="10"/>
      <color indexed="58"/>
      <name val="Verdana"/>
      <family val="2"/>
    </font>
    <font>
      <i/>
      <sz val="10"/>
      <color indexed="60"/>
      <name val="Verdana"/>
      <family val="2"/>
    </font>
    <font>
      <sz val="9"/>
      <color indexed="8"/>
      <name val="Verdana"/>
      <family val="2"/>
    </font>
    <font>
      <b/>
      <i/>
      <sz val="10"/>
      <color indexed="60"/>
      <name val="Verdana"/>
      <family val="2"/>
    </font>
    <font>
      <sz val="9"/>
      <color indexed="19"/>
      <name val="Verdana"/>
      <family val="2"/>
    </font>
    <font>
      <b/>
      <sz val="9"/>
      <color indexed="23"/>
      <name val="Verdana"/>
      <family val="2"/>
    </font>
    <font>
      <i/>
      <sz val="9"/>
      <color indexed="8"/>
      <name val="Verdana"/>
      <family val="2"/>
    </font>
    <font>
      <i/>
      <sz val="10"/>
      <name val="Arial"/>
      <family val="2"/>
    </font>
    <font>
      <i/>
      <sz val="9"/>
      <color indexed="23"/>
      <name val="Verdana"/>
      <family val="2"/>
    </font>
    <font>
      <sz val="8"/>
      <color indexed="12"/>
      <name val="Arial"/>
      <family val="2"/>
    </font>
    <font>
      <sz val="6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/>
    </xf>
    <xf numFmtId="0" fontId="4" fillId="2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7" fillId="5" borderId="0" xfId="0" applyNumberFormat="1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8" fillId="6" borderId="7" xfId="0" applyNumberFormat="1" applyFont="1" applyFill="1" applyBorder="1" applyAlignment="1">
      <alignment horizontal="center"/>
    </xf>
    <xf numFmtId="0" fontId="0" fillId="6" borderId="0" xfId="0" applyNumberFormat="1" applyFont="1" applyFill="1" applyAlignment="1">
      <alignment wrapText="1"/>
    </xf>
    <xf numFmtId="0" fontId="0" fillId="6" borderId="1" xfId="0" applyNumberFormat="1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11" fillId="7" borderId="4" xfId="0" applyNumberFormat="1" applyFont="1" applyFill="1" applyBorder="1" applyAlignment="1">
      <alignment horizontal="center"/>
    </xf>
    <xf numFmtId="0" fontId="0" fillId="7" borderId="5" xfId="0" applyNumberFormat="1" applyFont="1" applyFill="1" applyBorder="1" applyAlignment="1">
      <alignment wrapText="1"/>
    </xf>
    <xf numFmtId="0" fontId="0" fillId="7" borderId="6" xfId="0" applyNumberFormat="1" applyFont="1" applyFill="1" applyBorder="1" applyAlignment="1">
      <alignment wrapText="1"/>
    </xf>
    <xf numFmtId="0" fontId="12" fillId="0" borderId="7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wrapText="1"/>
    </xf>
    <xf numFmtId="0" fontId="13" fillId="0" borderId="1" xfId="0" applyNumberFormat="1" applyFont="1" applyFill="1" applyBorder="1" applyAlignment="1">
      <alignment wrapText="1"/>
    </xf>
    <xf numFmtId="0" fontId="11" fillId="7" borderId="7" xfId="0" applyNumberFormat="1" applyFont="1" applyFill="1" applyBorder="1" applyAlignment="1">
      <alignment horizontal="center"/>
    </xf>
    <xf numFmtId="0" fontId="0" fillId="7" borderId="0" xfId="0" applyNumberFormat="1" applyFont="1" applyFill="1" applyAlignment="1">
      <alignment wrapText="1"/>
    </xf>
    <xf numFmtId="0" fontId="0" fillId="7" borderId="1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14" fillId="0" borderId="8" xfId="0" applyNumberFormat="1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3300"/>
      <rgbColor rgb="00F3F3F3"/>
      <rgbColor rgb="00993300"/>
      <rgbColor rgb="00A64D79"/>
      <rgbColor rgb="00999999"/>
      <rgbColor rgb="00CCFFCC"/>
      <rgbColor rgb="00808080"/>
      <rgbColor rgb="00FFE599"/>
      <rgbColor rgb="00EFEFEF"/>
      <rgbColor rgb="00FFFFFF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50" zoomScaleNormal="150" workbookViewId="0" topLeftCell="A1">
      <selection activeCell="G15" sqref="G15"/>
    </sheetView>
  </sheetViews>
  <sheetFormatPr defaultColWidth="13.00390625" defaultRowHeight="12.75" customHeight="1"/>
  <cols>
    <col min="1" max="1" width="2.421875" style="0" customWidth="1"/>
    <col min="2" max="2" width="17.421875" style="0" customWidth="1"/>
    <col min="3" max="3" width="13.8515625" style="0" customWidth="1"/>
    <col min="4" max="4" width="13.28125" style="0" customWidth="1"/>
    <col min="5" max="5" width="2.28125" style="0" customWidth="1"/>
    <col min="6" max="16384" width="8.8515625" style="0" customWidth="1"/>
  </cols>
  <sheetData>
    <row r="1" spans="2:4" ht="12.75">
      <c r="B1" s="11" t="s">
        <v>11</v>
      </c>
      <c r="C1" s="11"/>
      <c r="D1" s="11"/>
    </row>
    <row r="2" spans="1:5" ht="15.75">
      <c r="A2" s="1"/>
      <c r="B2" s="12" t="s">
        <v>17</v>
      </c>
      <c r="C2" s="13"/>
      <c r="D2" s="14"/>
      <c r="E2" s="2"/>
    </row>
    <row r="3" spans="1:5" ht="12.75">
      <c r="A3" s="1"/>
      <c r="B3" s="3"/>
      <c r="C3" s="4" t="s">
        <v>15</v>
      </c>
      <c r="D3" s="5" t="s">
        <v>5</v>
      </c>
      <c r="E3" s="2"/>
    </row>
    <row r="4" spans="1:5" ht="12.75">
      <c r="A4" s="1"/>
      <c r="B4" s="3" t="s">
        <v>13</v>
      </c>
      <c r="C4" s="6">
        <v>600</v>
      </c>
      <c r="D4" s="7">
        <f>(C4/C4)*100</f>
        <v>100</v>
      </c>
      <c r="E4" s="2"/>
    </row>
    <row r="5" spans="1:5" ht="12.75">
      <c r="A5" s="1"/>
      <c r="B5" s="3" t="s">
        <v>7</v>
      </c>
      <c r="C5" s="6">
        <v>200</v>
      </c>
      <c r="D5" s="8">
        <f>(C5/C4)*100</f>
        <v>33.33333333333333</v>
      </c>
      <c r="E5" s="2"/>
    </row>
    <row r="6" spans="1:5" ht="12.75">
      <c r="A6" s="1"/>
      <c r="B6" s="3" t="s">
        <v>10</v>
      </c>
      <c r="C6" s="9">
        <f>C4-C5</f>
        <v>400</v>
      </c>
      <c r="D6" s="8">
        <f>(C6/C4)*100</f>
        <v>66.66666666666666</v>
      </c>
      <c r="E6" s="2"/>
    </row>
    <row r="7" spans="1:5" ht="12">
      <c r="A7" s="1"/>
      <c r="B7" s="15" t="s">
        <v>14</v>
      </c>
      <c r="C7" s="16"/>
      <c r="D7" s="17"/>
      <c r="E7" s="2"/>
    </row>
    <row r="8" spans="1:5" ht="12.75">
      <c r="A8" s="1"/>
      <c r="B8" s="3" t="s">
        <v>4</v>
      </c>
      <c r="C8" s="10" t="str">
        <f>IF((D8="-"),"-",((D8*C4)/100))</f>
        <v>-</v>
      </c>
      <c r="D8" s="8" t="str">
        <f>IF((D5&gt;55),((((-0.002*D5)*D5)+(0.17*D5))+3),"-")</f>
        <v>-</v>
      </c>
      <c r="E8" s="2"/>
    </row>
    <row r="9" spans="1:5" ht="12.75">
      <c r="A9" s="1"/>
      <c r="B9" s="3" t="s">
        <v>9</v>
      </c>
      <c r="C9" s="10">
        <f>IF((D9="-"),"-",((D9*C4)/100))</f>
        <v>66.68659999999998</v>
      </c>
      <c r="D9" s="8">
        <f>IF((D5&lt;=50),((0.3337*D5)-0.0089),"-")</f>
        <v>11.11443333333333</v>
      </c>
      <c r="E9" s="2"/>
    </row>
    <row r="10" spans="1:5" ht="12.75">
      <c r="A10" s="1"/>
      <c r="B10" s="3" t="s">
        <v>8</v>
      </c>
      <c r="C10" s="10">
        <f>IF((D10="-"),"-",((D10*C4)/100))</f>
        <v>33.2066</v>
      </c>
      <c r="D10" s="8">
        <f>IF((D5&lt;=50),((0.1663*D5)-0.0089),"-")</f>
        <v>5.534433333333333</v>
      </c>
      <c r="E10" s="2"/>
    </row>
    <row r="11" spans="1:5" ht="12">
      <c r="A11" s="1"/>
      <c r="B11" s="18" t="str">
        <f>"Nota: "&amp;IF((AND((D8="-"),(D9="-"),(D10="-"))),"Emulsionante indefinito tra 51 … 55% di fase idrica! Modificare quantità. ",IF((C5&gt;C4),"fase idrica superiore al totale? ","ok "))</f>
        <v>Nota: ok </v>
      </c>
      <c r="C11" s="19"/>
      <c r="D11" s="20"/>
      <c r="E11" s="2"/>
    </row>
    <row r="12" spans="1:5" ht="12">
      <c r="A12" s="1"/>
      <c r="B12" s="21" t="s">
        <v>3</v>
      </c>
      <c r="C12" s="22"/>
      <c r="D12" s="23"/>
      <c r="E12" s="2"/>
    </row>
    <row r="13" spans="1:5" ht="61.5" customHeight="1">
      <c r="A13" s="1"/>
      <c r="B13" s="24" t="s">
        <v>12</v>
      </c>
      <c r="C13" s="25"/>
      <c r="D13" s="26"/>
      <c r="E13" s="2"/>
    </row>
    <row r="14" spans="1:5" ht="12">
      <c r="A14" s="1"/>
      <c r="B14" s="27" t="s">
        <v>2</v>
      </c>
      <c r="C14" s="28"/>
      <c r="D14" s="29"/>
      <c r="E14" s="2"/>
    </row>
    <row r="15" spans="1:5" ht="30.75" customHeight="1">
      <c r="A15" s="1"/>
      <c r="B15" s="24" t="s">
        <v>1</v>
      </c>
      <c r="C15" s="30"/>
      <c r="D15" s="31"/>
      <c r="E15" s="2"/>
    </row>
    <row r="16" spans="1:5" ht="31.5" customHeight="1">
      <c r="A16" s="1"/>
      <c r="B16" s="32" t="s">
        <v>6</v>
      </c>
      <c r="C16" s="19"/>
      <c r="D16" s="20"/>
      <c r="E16" s="2"/>
    </row>
    <row r="17" spans="2:4" ht="34.5" customHeight="1">
      <c r="B17" s="33" t="s">
        <v>16</v>
      </c>
      <c r="C17" s="33"/>
      <c r="D17" s="33"/>
    </row>
    <row r="18" spans="2:4" ht="12">
      <c r="B18" s="34" t="s">
        <v>0</v>
      </c>
      <c r="C18" s="34"/>
      <c r="D18" s="34"/>
    </row>
  </sheetData>
  <mergeCells count="11">
    <mergeCell ref="B16:D16"/>
    <mergeCell ref="B17:D17"/>
    <mergeCell ref="B18:D18"/>
    <mergeCell ref="B12:D12"/>
    <mergeCell ref="B13:D13"/>
    <mergeCell ref="B14:D14"/>
    <mergeCell ref="B15:D15"/>
    <mergeCell ref="B1:D1"/>
    <mergeCell ref="B2:D2"/>
    <mergeCell ref="B7:D7"/>
    <mergeCell ref="B11:D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Forster</cp:lastModifiedBy>
  <cp:category/>
  <cp:version/>
  <cp:contentType/>
  <cp:contentStatus/>
</cp:coreProperties>
</file>